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<sst xmlns="http://schemas.openxmlformats.org/spreadsheetml/2006/main" count="42" uniqueCount="33">
  <si>
    <t xml:space="preserve">Old Backgammon Galaxy Ratings Calculators</t>
  </si>
  <si>
    <t xml:space="preserve">Version 1: Effective from website startup to July 2023</t>
  </si>
  <si>
    <t xml:space="preserve">Version 2 OLD: Effective from July 25, 2022 to September 4, 2023</t>
  </si>
  <si>
    <t xml:space="preserve">Note: Version 2 is currently using a new ratings formula. See note #6 below.</t>
  </si>
  <si>
    <t xml:space="preserve">Version 1 (Effective from website startup to July 2023)</t>
  </si>
  <si>
    <t xml:space="preserve">Version 2 OLD (Effective July 25, 2022 to September 4, 2023)</t>
  </si>
  <si>
    <r>
      <rPr>
        <sz val="11"/>
        <color rgb="FF000000"/>
        <rFont val="Arial"/>
        <family val="0"/>
        <charset val="1"/>
      </rPr>
      <t xml:space="preserve">Inputs in </t>
    </r>
    <r>
      <rPr>
        <sz val="11"/>
        <color rgb="FF0000FF"/>
        <rFont val="Cambria"/>
        <family val="0"/>
        <charset val="1"/>
      </rPr>
      <t xml:space="preserve">blue</t>
    </r>
  </si>
  <si>
    <r>
      <rPr>
        <sz val="11"/>
        <color rgb="FF000000"/>
        <rFont val="Arial"/>
        <family val="0"/>
        <charset val="1"/>
      </rPr>
      <t xml:space="preserve">Enter the </t>
    </r>
    <r>
      <rPr>
        <b val="true"/>
        <u val="single"/>
        <sz val="11"/>
        <color rgb="FF000000"/>
        <rFont val="Arial"/>
        <family val="0"/>
        <charset val="1"/>
      </rPr>
      <t xml:space="preserve">beginning-of-match</t>
    </r>
    <r>
      <rPr>
        <sz val="11"/>
        <color rgb="FF000000"/>
        <rFont val="Arial"/>
        <family val="0"/>
        <charset val="1"/>
      </rPr>
      <t xml:space="preserve"> ratings.</t>
    </r>
  </si>
  <si>
    <t xml:space="preserve">Player 1 Rating (before match):</t>
  </si>
  <si>
    <t xml:space="preserve">Player 2 Rating (before match):</t>
  </si>
  <si>
    <t xml:space="preserve">Match Length:</t>
  </si>
  <si>
    <t xml:space="preserve">Player 1 “Expected”:</t>
  </si>
  <si>
    <t xml:space="preserve">K:</t>
  </si>
  <si>
    <t xml:space="preserve">Rating changes if Player 1 wins both match and PR</t>
  </si>
  <si>
    <t xml:space="preserve">Player 1 Rating Change Scenarios</t>
  </si>
  <si>
    <t xml:space="preserve">Player 1:</t>
  </si>
  <si>
    <t xml:space="preserve">Player 2:</t>
  </si>
  <si>
    <t xml:space="preserve">Win both match and PR:</t>
  </si>
  <si>
    <t xml:space="preserve">Win match, lose PR:</t>
  </si>
  <si>
    <t xml:space="preserve">Rating changes if Player 2 wins both match and PR</t>
  </si>
  <si>
    <t xml:space="preserve">Lose match, win PR:</t>
  </si>
  <si>
    <t xml:space="preserve">Lose both match and PR:</t>
  </si>
  <si>
    <t xml:space="preserve">Calculator Author: Chris Yep</t>
  </si>
  <si>
    <t xml:space="preserve">chris@columbusbg.org</t>
  </si>
  <si>
    <t xml:space="preserve">Notes</t>
  </si>
  <si>
    <t xml:space="preserve">1. For testing purposes, note that the Backgammon Galaxy end-of-match screen shows the end-of-match ratings. If you use this screen, you will have to back into (hand calculate) the beginning-of-match ratings.</t>
  </si>
  <si>
    <t xml:space="preserve">2. The Version 1 ratings formula was in place from website startup to late July 2023 when Version 1 was discontinued.</t>
  </si>
  <si>
    <t xml:space="preserve">3. I wrote the Version 1 ratings formula in August 2020 and released it on August 7, 2020. I verified it by examining dozens of match videos on YouTube and Facebook. Since then, other testers have also verified the formula based on their own matches (hundreds of matches).</t>
  </si>
  <si>
    <t xml:space="preserve">4. “Version 2 OLD” (July 25, 2022 to September 4, 2023) is the same as Version 1 except that the match winner always gains rating points. Winning the match but losing the PR increases one’s rating by half the amount of points that one would gain from winning both the match and PR.</t>
  </si>
  <si>
    <t xml:space="preserve">5. For better readability, the “Version 2 OLD” rating change section was written from the perspective of Player 1. Rating changes are zero-sum, so Player 2’s rating changes are always the opposite of Player 1’s rating changes.</t>
  </si>
  <si>
    <t xml:space="preserve">For example, if Player 1 gains 10 rating points, Player 2 loses 10 rating points.</t>
  </si>
  <si>
    <t xml:space="preserve">6. On September 5, 2023 Version 2 began using a new ratings formula. Please see the current Backgammon Galaxy Ratings Calculator file for this new calculator.</t>
  </si>
  <si>
    <t xml:space="preserve">File last updated: September 27, 2023 (minor formatting changes)</t>
  </si>
</sst>
</file>

<file path=xl/styles.xml><?xml version="1.0" encoding="utf-8"?>
<styleSheet xmlns="http://schemas.openxmlformats.org/spreadsheetml/2006/main">
  <numFmts count="4">
    <numFmt numFmtId="164" formatCode="General"/>
    <numFmt numFmtId="165" formatCode="0.00"/>
    <numFmt numFmtId="166" formatCode="0.00%"/>
    <numFmt numFmtId="167" formatCode="#,##0.00"/>
  </numFmts>
  <fonts count="15">
    <font>
      <sz val="10"/>
      <name val="Arial"/>
      <family val="2"/>
      <charset val="1"/>
    </font>
    <font>
      <sz val="10"/>
      <name val="Arial"/>
      <family val="0"/>
    </font>
    <font>
      <sz val="10"/>
      <name val="Arial"/>
      <family val="0"/>
    </font>
    <font>
      <sz val="10"/>
      <name val="Arial"/>
      <family val="0"/>
    </font>
    <font>
      <b val="true"/>
      <sz val="11"/>
      <color rgb="FF000000"/>
      <name val="Arial"/>
      <family val="0"/>
      <charset val="1"/>
    </font>
    <font>
      <b val="true"/>
      <u val="single"/>
      <sz val="14"/>
      <color rgb="FFC9211E"/>
      <name val="Arial"/>
      <family val="2"/>
      <charset val="1"/>
    </font>
    <font>
      <b val="true"/>
      <u val="single"/>
      <sz val="10"/>
      <color rgb="FFC9211E"/>
      <name val="Arial"/>
      <family val="2"/>
      <charset val="1"/>
    </font>
    <font>
      <sz val="11"/>
      <color rgb="FF000000"/>
      <name val="Arial"/>
      <family val="0"/>
      <charset val="1"/>
    </font>
    <font>
      <sz val="11"/>
      <color rgb="FF0000FF"/>
      <name val="Cambria"/>
      <family val="0"/>
      <charset val="1"/>
    </font>
    <font>
      <b val="true"/>
      <u val="single"/>
      <sz val="11"/>
      <color rgb="FF000000"/>
      <name val="Arial"/>
      <family val="0"/>
      <charset val="1"/>
    </font>
    <font>
      <sz val="11"/>
      <color rgb="FF0000FF"/>
      <name val="Arial"/>
      <family val="0"/>
      <charset val="1"/>
    </font>
    <font>
      <b val="true"/>
      <sz val="10"/>
      <name val="Arial"/>
      <family val="2"/>
      <charset val="1"/>
    </font>
    <font>
      <sz val="10"/>
      <color rgb="FF0000FF"/>
      <name val="Arial"/>
      <family val="2"/>
      <charset val="1"/>
    </font>
    <font>
      <b val="true"/>
      <u val="single"/>
      <sz val="10"/>
      <name val="Arial"/>
      <family val="2"/>
      <charset val="1"/>
    </font>
    <font>
      <b val="true"/>
      <sz val="10"/>
      <color rgb="FFC9211E"/>
      <name val="Arial"/>
      <family val="2"/>
      <charset val="1"/>
    </font>
  </fonts>
  <fills count="2">
    <fill>
      <patternFill patternType="none"/>
    </fill>
    <fill>
      <patternFill patternType="gray125"/>
    </fill>
  </fills>
  <borders count="7">
    <border diagonalUp="false" diagonalDown="false">
      <left/>
      <right/>
      <top/>
      <botto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false" indent="0" shrinkToFit="false"/>
      <protection locked="true" hidden="false"/>
    </xf>
    <xf numFmtId="164" fontId="0" fillId="0" borderId="4" xfId="0" applyFont="false" applyBorder="true" applyAlignment="true" applyProtection="true">
      <alignment horizontal="general" vertical="bottom" textRotation="0" wrapText="false" indent="0" shrinkToFit="false"/>
      <protection locked="true" hidden="false"/>
    </xf>
    <xf numFmtId="164" fontId="7" fillId="0" borderId="3"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0" fillId="0" borderId="4" xfId="0" applyFont="true" applyBorder="tru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7" fillId="0" borderId="1" xfId="0" applyFont="true" applyBorder="true" applyAlignment="true" applyProtection="true">
      <alignment horizontal="general" vertical="bottom" textRotation="0" wrapText="false" indent="0" shrinkToFit="false"/>
      <protection locked="true" hidden="false"/>
    </xf>
    <xf numFmtId="165" fontId="10" fillId="0" borderId="2" xfId="0" applyFont="true" applyBorder="true" applyAlignment="true" applyProtection="true">
      <alignment horizontal="general" vertical="bottom" textRotation="0" wrapText="false" indent="0" shrinkToFit="false"/>
      <protection locked="true" hidden="false"/>
    </xf>
    <xf numFmtId="165" fontId="10" fillId="0" borderId="4" xfId="0" applyFont="true" applyBorder="true" applyAlignment="true" applyProtection="true">
      <alignment horizontal="general" vertical="bottom" textRotation="0" wrapText="false" indent="0" shrinkToFit="false"/>
      <protection locked="true" hidden="false"/>
    </xf>
    <xf numFmtId="166" fontId="7" fillId="0" borderId="4" xfId="0" applyFont="true" applyBorder="true" applyAlignment="true" applyProtection="true">
      <alignment horizontal="general" vertical="bottom" textRotation="0" wrapText="false" indent="0" shrinkToFit="false"/>
      <protection locked="true" hidden="false"/>
    </xf>
    <xf numFmtId="165" fontId="7" fillId="0" borderId="4" xfId="0" applyFont="true" applyBorder="true" applyAlignment="true" applyProtection="true">
      <alignment horizontal="general" vertical="bottom" textRotation="0" wrapText="false" indent="0" shrinkToFit="false"/>
      <protection locked="true" hidden="false"/>
    </xf>
    <xf numFmtId="164" fontId="7" fillId="0" borderId="4" xfId="0" applyFont="true" applyBorder="true" applyAlignment="true" applyProtection="true">
      <alignment horizontal="general" vertical="bottom" textRotation="0" wrapText="false" indent="0" shrinkToFit="false"/>
      <protection locked="true" hidden="false"/>
    </xf>
    <xf numFmtId="167" fontId="7" fillId="0" borderId="4" xfId="0" applyFont="true" applyBorder="true" applyAlignment="true" applyProtection="true">
      <alignment horizontal="general" vertical="bottom" textRotation="0" wrapText="false" indent="0" shrinkToFit="false"/>
      <protection locked="true" hidden="false"/>
    </xf>
    <xf numFmtId="164" fontId="7" fillId="0" borderId="5" xfId="0" applyFont="true" applyBorder="true" applyAlignment="true" applyProtection="true">
      <alignment horizontal="general" vertical="bottom" textRotation="0" wrapText="false" indent="0" shrinkToFit="false"/>
      <protection locked="true" hidden="false"/>
    </xf>
    <xf numFmtId="165" fontId="7" fillId="0" borderId="6"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chris@columbusbg.org"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4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8" zeroHeight="false" outlineLevelRow="0" outlineLevelCol="0"/>
  <cols>
    <col collapsed="false" customWidth="true" hidden="false" outlineLevel="0" max="1" min="1" style="1" width="31.54"/>
    <col collapsed="false" customWidth="true" hidden="false" outlineLevel="0" max="2" min="2" style="1" width="23.22"/>
    <col collapsed="false" customWidth="true" hidden="false" outlineLevel="0" max="3" min="3" style="1" width="11.52"/>
    <col collapsed="false" customWidth="true" hidden="false" outlineLevel="0" max="4" min="4" style="1" width="32.96"/>
    <col collapsed="false" customWidth="true" hidden="false" outlineLevel="0" max="5" min="5" style="1" width="27.95"/>
    <col collapsed="false" customWidth="true" hidden="false" outlineLevel="0" max="1025" min="6" style="1" width="11.52"/>
  </cols>
  <sheetData>
    <row r="1" customFormat="false" ht="13.8" hidden="false" customHeight="false" outlineLevel="0" collapsed="false">
      <c r="A1" s="2" t="s">
        <v>0</v>
      </c>
      <c r="G1" s="2"/>
    </row>
    <row r="2" customFormat="false" ht="13.8" hidden="false" customHeight="false" outlineLevel="0" collapsed="false">
      <c r="A2" s="2"/>
      <c r="G2" s="2"/>
    </row>
    <row r="3" customFormat="false" ht="13.8" hidden="false" customHeight="false" outlineLevel="0" collapsed="false">
      <c r="A3" s="2" t="s">
        <v>1</v>
      </c>
      <c r="G3" s="2"/>
    </row>
    <row r="4" customFormat="false" ht="13.8" hidden="false" customHeight="false" outlineLevel="0" collapsed="false">
      <c r="A4" s="2" t="s">
        <v>2</v>
      </c>
      <c r="G4" s="2"/>
    </row>
    <row r="5" customFormat="false" ht="13.8" hidden="false" customHeight="false" outlineLevel="0" collapsed="false">
      <c r="A5" s="2"/>
      <c r="G5" s="2"/>
    </row>
    <row r="6" customFormat="false" ht="17.35" hidden="false" customHeight="false" outlineLevel="0" collapsed="false">
      <c r="D6" s="3" t="s">
        <v>3</v>
      </c>
      <c r="G6" s="2"/>
    </row>
    <row r="7" customFormat="false" ht="13.8" hidden="false" customHeight="false" outlineLevel="0" collapsed="false">
      <c r="A7" s="2"/>
      <c r="D7" s="4"/>
      <c r="G7" s="2"/>
    </row>
    <row r="8" customFormat="false" ht="13.8" hidden="false" customHeight="false" outlineLevel="0" collapsed="false">
      <c r="A8" s="5" t="s">
        <v>4</v>
      </c>
      <c r="B8" s="6"/>
      <c r="D8" s="5" t="s">
        <v>5</v>
      </c>
      <c r="E8" s="6"/>
      <c r="G8" s="2"/>
    </row>
    <row r="9" customFormat="false" ht="13.8" hidden="false" customHeight="false" outlineLevel="0" collapsed="false">
      <c r="A9" s="7"/>
      <c r="B9" s="8"/>
      <c r="D9" s="7"/>
      <c r="E9" s="8"/>
      <c r="G9" s="2"/>
    </row>
    <row r="10" customFormat="false" ht="14.15" hidden="false" customHeight="false" outlineLevel="0" collapsed="false">
      <c r="A10" s="9" t="s">
        <v>6</v>
      </c>
      <c r="B10" s="8"/>
      <c r="D10" s="9" t="s">
        <v>6</v>
      </c>
      <c r="E10" s="8"/>
      <c r="G10" s="10"/>
    </row>
    <row r="11" customFormat="false" ht="14.15" hidden="false" customHeight="false" outlineLevel="0" collapsed="false">
      <c r="A11" s="9" t="s">
        <v>7</v>
      </c>
      <c r="B11" s="11"/>
      <c r="D11" s="9" t="s">
        <v>7</v>
      </c>
      <c r="E11" s="11"/>
    </row>
    <row r="12" customFormat="false" ht="13.8" hidden="false" customHeight="false" outlineLevel="0" collapsed="false">
      <c r="A12" s="12"/>
      <c r="B12" s="11"/>
      <c r="D12" s="12"/>
      <c r="E12" s="11"/>
    </row>
    <row r="13" customFormat="false" ht="13.8" hidden="false" customHeight="false" outlineLevel="0" collapsed="false">
      <c r="A13" s="13" t="s">
        <v>8</v>
      </c>
      <c r="B13" s="14" t="n">
        <v>1800</v>
      </c>
      <c r="D13" s="13" t="s">
        <v>8</v>
      </c>
      <c r="E13" s="14" t="n">
        <v>1800</v>
      </c>
    </row>
    <row r="14" customFormat="false" ht="13.8" hidden="false" customHeight="false" outlineLevel="0" collapsed="false">
      <c r="A14" s="9" t="s">
        <v>9</v>
      </c>
      <c r="B14" s="15" t="n">
        <v>1400</v>
      </c>
      <c r="D14" s="9" t="s">
        <v>9</v>
      </c>
      <c r="E14" s="15" t="n">
        <v>1400</v>
      </c>
    </row>
    <row r="15" customFormat="false" ht="13.8" hidden="false" customHeight="false" outlineLevel="0" collapsed="false">
      <c r="A15" s="9" t="s">
        <v>10</v>
      </c>
      <c r="B15" s="11" t="n">
        <v>5</v>
      </c>
      <c r="D15" s="9" t="s">
        <v>10</v>
      </c>
      <c r="E15" s="11" t="n">
        <v>5</v>
      </c>
    </row>
    <row r="16" customFormat="false" ht="12.8" hidden="false" customHeight="false" outlineLevel="0" collapsed="false">
      <c r="A16" s="12"/>
      <c r="B16" s="8"/>
      <c r="D16" s="12"/>
      <c r="E16" s="8"/>
    </row>
    <row r="17" customFormat="false" ht="13.8" hidden="false" customHeight="false" outlineLevel="0" collapsed="false">
      <c r="A17" s="9" t="s">
        <v>11</v>
      </c>
      <c r="B17" s="16" t="n">
        <f aca="false">1/(1+10^((B14-B13)/800))</f>
        <v>0.759746926647958</v>
      </c>
      <c r="D17" s="9" t="s">
        <v>11</v>
      </c>
      <c r="E17" s="16" t="n">
        <f aca="false">1/(1+10^((E14-E13)/800))</f>
        <v>0.759746926647958</v>
      </c>
    </row>
    <row r="18" customFormat="false" ht="13.8" hidden="false" customHeight="false" outlineLevel="0" collapsed="false">
      <c r="A18" s="9" t="s">
        <v>12</v>
      </c>
      <c r="B18" s="17" t="n">
        <f aca="false">MIN(16,MAX(5,32-0.012*AVERAGE(B13,B14)))</f>
        <v>12.8</v>
      </c>
      <c r="D18" s="9" t="s">
        <v>12</v>
      </c>
      <c r="E18" s="17" t="n">
        <f aca="false">MIN(16,MAX(5,32-0.012*AVERAGE(E13,E14)))</f>
        <v>12.8</v>
      </c>
    </row>
    <row r="19" customFormat="false" ht="13.8" hidden="false" customHeight="false" outlineLevel="0" collapsed="false">
      <c r="A19" s="12"/>
      <c r="B19" s="17"/>
      <c r="D19" s="12"/>
      <c r="E19" s="17"/>
    </row>
    <row r="20" customFormat="false" ht="13.8" hidden="false" customHeight="false" outlineLevel="0" collapsed="false">
      <c r="A20" s="7" t="s">
        <v>13</v>
      </c>
      <c r="B20" s="18"/>
      <c r="D20" s="7" t="s">
        <v>14</v>
      </c>
      <c r="E20" s="18"/>
    </row>
    <row r="21" customFormat="false" ht="13.8" hidden="false" customHeight="false" outlineLevel="0" collapsed="false">
      <c r="A21" s="9" t="s">
        <v>15</v>
      </c>
      <c r="B21" s="17" t="n">
        <f aca="false">B15^0.75*B18*(1-B17)</f>
        <v>10.2826824668779</v>
      </c>
      <c r="D21" s="9"/>
      <c r="E21" s="17"/>
    </row>
    <row r="22" customFormat="false" ht="13.8" hidden="false" customHeight="false" outlineLevel="0" collapsed="false">
      <c r="A22" s="9" t="s">
        <v>16</v>
      </c>
      <c r="B22" s="17" t="n">
        <f aca="false">-(B15^0.75*B18*(1-B17))</f>
        <v>-10.2826824668779</v>
      </c>
      <c r="D22" s="9" t="s">
        <v>17</v>
      </c>
      <c r="E22" s="19" t="n">
        <f aca="false">E15^0.75*E18*(1-E17)</f>
        <v>10.2826824668779</v>
      </c>
    </row>
    <row r="23" customFormat="false" ht="13.8" hidden="false" customHeight="false" outlineLevel="0" collapsed="false">
      <c r="A23" s="9"/>
      <c r="B23" s="18"/>
      <c r="D23" s="9" t="s">
        <v>18</v>
      </c>
      <c r="E23" s="19" t="n">
        <f aca="false">0.5*E22</f>
        <v>5.14134123343896</v>
      </c>
    </row>
    <row r="24" customFormat="false" ht="13.8" hidden="false" customHeight="false" outlineLevel="0" collapsed="false">
      <c r="A24" s="7" t="s">
        <v>19</v>
      </c>
      <c r="B24" s="18"/>
      <c r="D24" s="7"/>
      <c r="E24" s="18"/>
    </row>
    <row r="25" customFormat="false" ht="13.8" hidden="false" customHeight="false" outlineLevel="0" collapsed="false">
      <c r="A25" s="9" t="s">
        <v>15</v>
      </c>
      <c r="B25" s="17" t="n">
        <f aca="false">-(B15^0.75*B18*B17)</f>
        <v>-32.5166970516131</v>
      </c>
      <c r="D25" s="9" t="s">
        <v>20</v>
      </c>
      <c r="E25" s="17" t="n">
        <f aca="false">0.5*E26</f>
        <v>-16.2583485258066</v>
      </c>
    </row>
    <row r="26" customFormat="false" ht="13.8" hidden="false" customHeight="false" outlineLevel="0" collapsed="false">
      <c r="A26" s="20" t="s">
        <v>16</v>
      </c>
      <c r="B26" s="21" t="n">
        <f aca="false">B15^0.75*B18*B17</f>
        <v>32.5166970516131</v>
      </c>
      <c r="D26" s="20" t="s">
        <v>21</v>
      </c>
      <c r="E26" s="21" t="n">
        <f aca="false">-(E15^0.75*E18*E17)</f>
        <v>-32.5166970516131</v>
      </c>
    </row>
    <row r="29" customFormat="false" ht="12.8" hidden="false" customHeight="false" outlineLevel="0" collapsed="false">
      <c r="A29" s="22" t="s">
        <v>22</v>
      </c>
    </row>
    <row r="30" customFormat="false" ht="12.8" hidden="false" customHeight="false" outlineLevel="0" collapsed="false">
      <c r="A30" s="23" t="s">
        <v>23</v>
      </c>
    </row>
    <row r="33" customFormat="false" ht="12.8" hidden="false" customHeight="false" outlineLevel="0" collapsed="false">
      <c r="A33" s="24" t="s">
        <v>24</v>
      </c>
    </row>
    <row r="34" customFormat="false" ht="12.8" hidden="false" customHeight="false" outlineLevel="0" collapsed="false">
      <c r="A34" s="24"/>
    </row>
    <row r="35" customFormat="false" ht="12.8" hidden="false" customHeight="false" outlineLevel="0" collapsed="false">
      <c r="A35" s="25" t="s">
        <v>25</v>
      </c>
    </row>
    <row r="36" customFormat="false" ht="12.8" hidden="false" customHeight="false" outlineLevel="0" collapsed="false">
      <c r="A36" s="24"/>
    </row>
    <row r="37" customFormat="false" ht="12.8" hidden="false" customHeight="false" outlineLevel="0" collapsed="false">
      <c r="A37" s="26" t="s">
        <v>26</v>
      </c>
    </row>
    <row r="38" customFormat="false" ht="12.8" hidden="false" customHeight="false" outlineLevel="0" collapsed="false">
      <c r="A38" s="26"/>
    </row>
    <row r="39" customFormat="false" ht="12.8" hidden="false" customHeight="false" outlineLevel="0" collapsed="false">
      <c r="A39" s="26" t="s">
        <v>27</v>
      </c>
    </row>
    <row r="40" customFormat="false" ht="12.8" hidden="false" customHeight="false" outlineLevel="0" collapsed="false">
      <c r="A40" s="26"/>
    </row>
    <row r="41" customFormat="false" ht="12.8" hidden="false" customHeight="false" outlineLevel="0" collapsed="false">
      <c r="A41" s="26" t="s">
        <v>28</v>
      </c>
    </row>
    <row r="42" customFormat="false" ht="12.8" hidden="false" customHeight="false" outlineLevel="0" collapsed="false">
      <c r="A42" s="26"/>
    </row>
    <row r="43" customFormat="false" ht="12.8" hidden="false" customHeight="false" outlineLevel="0" collapsed="false">
      <c r="A43" s="26" t="s">
        <v>29</v>
      </c>
    </row>
    <row r="44" customFormat="false" ht="12.8" hidden="false" customHeight="false" outlineLevel="0" collapsed="false">
      <c r="A44" s="26" t="s">
        <v>30</v>
      </c>
    </row>
    <row r="45" customFormat="false" ht="12.8" hidden="false" customHeight="false" outlineLevel="0" collapsed="false">
      <c r="A45" s="26"/>
    </row>
    <row r="46" customFormat="false" ht="12.8" hidden="false" customHeight="false" outlineLevel="0" collapsed="false">
      <c r="A46" s="4" t="s">
        <v>31</v>
      </c>
    </row>
    <row r="48" customFormat="false" ht="12.8" hidden="false" customHeight="false" outlineLevel="0" collapsed="false">
      <c r="A48" s="1" t="s">
        <v>32</v>
      </c>
    </row>
  </sheetData>
  <hyperlinks>
    <hyperlink ref="A30" r:id="rId1" display="chris@columbusbg.or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1009</TotalTime>
  <Application>LibreOffice/7.5.6.2$Windows_X86_64 LibreOffice_project/f654817fb68d6d4600d7d2f6b647e47729f55f15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2020-08-07T09:03:44Z</dcterms:created>
  <dc:creator>Chris Yep</dc:creator>
  <dc:description/>
  <dc:language>en-US</dc:language>
  <cp:lastModifiedBy>Chris Yep</cp:lastModifiedBy>
  <dcterms:modified xsi:type="dcterms:W3CDTF">2023-09-27T22:02:46Z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